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<sst xmlns="http://schemas.openxmlformats.org/spreadsheetml/2006/main" count="92" uniqueCount="92">
  <si>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Náklady a výnosy Sportklub Niva za 4.Q 2020</t>
  </si>
  <si>
    <t>SU</t>
  </si>
  <si>
    <t>AU</t>
  </si>
  <si>
    <t>Název účtu</t>
  </si>
  <si>
    <t>Hl. činnost</t>
  </si>
  <si>
    <t>Hosp. činnost</t>
  </si>
  <si>
    <t>ubytovna sp. mater.</t>
  </si>
  <si>
    <t>klubovna sp. mater.</t>
  </si>
  <si>
    <t>Kancelářské potřeby</t>
  </si>
  <si>
    <t>hala sp. mater.</t>
  </si>
  <si>
    <t>Odborná literatura</t>
  </si>
  <si>
    <t>Sportovní potřeby</t>
  </si>
  <si>
    <t>Koupaliště</t>
  </si>
  <si>
    <t>chemie na koupaliště</t>
  </si>
  <si>
    <t>koupaliště kancel. potřeby</t>
  </si>
  <si>
    <t>spotřeba el. energie</t>
  </si>
  <si>
    <t>spotřeba plynu</t>
  </si>
  <si>
    <t>spotřeba vody</t>
  </si>
  <si>
    <t>nákup potravin</t>
  </si>
  <si>
    <t>Nákup míčků a omotávek</t>
  </si>
  <si>
    <t>Spotřebované nákupy</t>
  </si>
  <si>
    <t>Opravy a udržování</t>
  </si>
  <si>
    <t>Ubytovna - opravy</t>
  </si>
  <si>
    <t>Hala – opravy a udržování</t>
  </si>
  <si>
    <t>koupaliště opravy</t>
  </si>
  <si>
    <t>ubytovna služby</t>
  </si>
  <si>
    <t>klubovna služby</t>
  </si>
  <si>
    <t>Fotopráce</t>
  </si>
  <si>
    <t>ostatní služby</t>
  </si>
  <si>
    <t>hala služby</t>
  </si>
  <si>
    <t>Reklama - propagace</t>
  </si>
  <si>
    <t>POŠTOVNÉ</t>
  </si>
  <si>
    <t>TELEFON</t>
  </si>
  <si>
    <t>software</t>
  </si>
  <si>
    <t>Poplatky BÚ</t>
  </si>
  <si>
    <t>Služby - koupaliště</t>
  </si>
  <si>
    <t>Koupaliště propagace</t>
  </si>
  <si>
    <t>rozbory vody - koupaliště</t>
  </si>
  <si>
    <t>Služby</t>
  </si>
  <si>
    <t>HM zaměstnanci</t>
  </si>
  <si>
    <t>HM brigádníci</t>
  </si>
  <si>
    <t>HM koupaliště</t>
  </si>
  <si>
    <t>Zdravotní pojištění</t>
  </si>
  <si>
    <t>sociální pojištění</t>
  </si>
  <si>
    <t>Kooperativa pojištění</t>
  </si>
  <si>
    <t>FKSP odvod 1%</t>
  </si>
  <si>
    <t>školení BPaPO zaměstnanců</t>
  </si>
  <si>
    <t>lékařské prohlídky</t>
  </si>
  <si>
    <t>Kurz pro plavčíky</t>
  </si>
  <si>
    <t>Nápoje pro plavčíky</t>
  </si>
  <si>
    <t>Osobní náklady</t>
  </si>
  <si>
    <t>Správní poplatky</t>
  </si>
  <si>
    <t>Daně a poplatky</t>
  </si>
  <si>
    <t>Jiné pokuty  a penále</t>
  </si>
  <si>
    <t>Ostatní náklady z činnosti</t>
  </si>
  <si>
    <t>poj. podnik. rizik Trend</t>
  </si>
  <si>
    <t>Jiné provozní náklady</t>
  </si>
  <si>
    <t>Odpisy dlouhodobého majetku</t>
  </si>
  <si>
    <t>odpisy drobného  hmotného majetku</t>
  </si>
  <si>
    <t>Odpisy</t>
  </si>
  <si>
    <t>náklady celkem</t>
  </si>
  <si>
    <t>Pronájem reklamních ploch</t>
  </si>
  <si>
    <t>Soukr. akce - budova 361</t>
  </si>
  <si>
    <t>pronájem klubovny - soukr. akce</t>
  </si>
  <si>
    <t>pronájem prostor kolem koupaliště</t>
  </si>
  <si>
    <t>Pronájem sport. Ploch</t>
  </si>
  <si>
    <t>hala - tenis</t>
  </si>
  <si>
    <t>ubytování</t>
  </si>
  <si>
    <t>hala - fotbal</t>
  </si>
  <si>
    <t>hala -  florbal</t>
  </si>
  <si>
    <t>hala - cvičení ženy</t>
  </si>
  <si>
    <t>hala - nohejbal</t>
  </si>
  <si>
    <t>Půjčovné sportovních potřeb</t>
  </si>
  <si>
    <t>Plážový volejbal</t>
  </si>
  <si>
    <t>tenis venku</t>
  </si>
  <si>
    <t>florbal venku</t>
  </si>
  <si>
    <t>zumba venku</t>
  </si>
  <si>
    <t>nohejbal venku</t>
  </si>
  <si>
    <t>Koupaliště vstupné</t>
  </si>
  <si>
    <t>Půjčovné za lehátka</t>
  </si>
  <si>
    <t>prodej potravin</t>
  </si>
  <si>
    <t>prodej míčků a omotávek</t>
  </si>
  <si>
    <t>Výnosy z prodaného zboží</t>
  </si>
  <si>
    <t>fond investic</t>
  </si>
  <si>
    <t>Jiné provozní výnosy</t>
  </si>
  <si>
    <t>připsaný úrok BÚ</t>
  </si>
  <si>
    <t>Úroky</t>
  </si>
  <si>
    <t>transfery</t>
  </si>
  <si>
    <t>příspěvek na provoz</t>
  </si>
  <si>
    <t>Výnosy vybran.místních vládních institucí z transf</t>
  </si>
  <si>
    <t>výnosy celkem</t>
  </si>
  <si>
    <t>výsledek hospodaření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</si>
</sst>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47" fillId="33" borderId="9" applyNumberFormat="0" applyAlignment="0" applyProtection="0"/>
    <xf numFmtId="0" fontId="48" fillId="33" borderId="10" applyNumberFormat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/>
    </xf>
    <xf numFmtId="164" fontId="9" fillId="40" borderId="12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4" fillId="40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64" fontId="14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64" fontId="9" fillId="0" borderId="15" xfId="0" applyNumberFormat="1" applyFont="1" applyBorder="1" applyAlignment="1">
      <alignment/>
    </xf>
    <xf numFmtId="0" fontId="9" fillId="40" borderId="12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6" fillId="0" borderId="16" xfId="0" applyFont="1" applyBorder="1" applyAlignment="1">
      <alignment/>
    </xf>
    <xf numFmtId="164" fontId="16" fillId="0" borderId="16" xfId="0" applyNumberFormat="1" applyFont="1" applyBorder="1" applyAlignment="1">
      <alignment/>
    </xf>
    <xf numFmtId="0" fontId="13" fillId="41" borderId="0" xfId="0" applyFont="1" applyFill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te 1" xfId="58"/>
    <cellStyle name="Poznámka" xfId="59"/>
    <cellStyle name="Percent" xfId="60"/>
    <cellStyle name="Propojená buňka" xfId="61"/>
    <cellStyle name="Správně" xfId="62"/>
    <cellStyle name="Status 1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0">
      <selection activeCell="E104" sqref="E104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5.57421875" style="2" customWidth="1"/>
    <col min="4" max="4" width="16.28125" style="2" customWidth="1"/>
    <col min="5" max="5" width="16.7109375" style="2" customWidth="1"/>
    <col min="6" max="16384" width="9.140625" style="2" customWidth="1"/>
  </cols>
  <sheetData>
    <row r="1" spans="1:5" ht="21" customHeight="1">
      <c r="A1" s="33" t="s">
        <v>0</v>
      </c>
      <c r="B1" s="33"/>
      <c r="C1" s="33"/>
      <c r="D1" s="33"/>
      <c r="E1" s="33"/>
    </row>
    <row r="3" spans="1:5" ht="15.75" customHeight="1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</row>
    <row r="4" spans="1:5" ht="15.75" customHeight="1">
      <c r="A4" s="1">
        <v>501</v>
      </c>
      <c r="B4" s="1">
        <v>301</v>
      </c>
      <c r="C4" s="2" t="s">
        <v>6</v>
      </c>
      <c r="D4" s="6">
        <v>3121</v>
      </c>
      <c r="E4" s="6"/>
    </row>
    <row r="5" spans="1:5" ht="15.75" customHeight="1">
      <c r="A5" s="1">
        <v>501</v>
      </c>
      <c r="B5" s="1">
        <v>302</v>
      </c>
      <c r="C5" s="2" t="s">
        <v>7</v>
      </c>
      <c r="D5" s="6">
        <v>3453</v>
      </c>
      <c r="E5" s="6"/>
    </row>
    <row r="6" spans="1:5" ht="15.75" customHeight="1">
      <c r="A6" s="1">
        <v>501</v>
      </c>
      <c r="B6" s="1">
        <v>303</v>
      </c>
      <c r="C6" s="2" t="s">
        <v>8</v>
      </c>
      <c r="D6" s="6">
        <v>19212.4</v>
      </c>
      <c r="E6" s="6"/>
    </row>
    <row r="7" spans="1:5" ht="15.75" customHeight="1">
      <c r="A7" s="1">
        <v>501</v>
      </c>
      <c r="B7" s="1">
        <v>306</v>
      </c>
      <c r="C7" s="2" t="s">
        <v>9</v>
      </c>
      <c r="D7" s="6">
        <v>7524</v>
      </c>
      <c r="E7" s="6"/>
    </row>
    <row r="8" spans="1:5" ht="15.75" customHeight="1">
      <c r="A8" s="1">
        <v>501</v>
      </c>
      <c r="B8" s="1">
        <v>307</v>
      </c>
      <c r="C8" s="2" t="s">
        <v>10</v>
      </c>
      <c r="D8" s="6"/>
      <c r="E8" s="6"/>
    </row>
    <row r="9" spans="1:5" ht="15.75" customHeight="1">
      <c r="A9" s="1">
        <v>501</v>
      </c>
      <c r="B9" s="1">
        <v>310</v>
      </c>
      <c r="C9" s="2" t="s">
        <v>11</v>
      </c>
      <c r="D9" s="6">
        <v>618</v>
      </c>
      <c r="E9" s="6"/>
    </row>
    <row r="10" spans="1:5" ht="15.75" customHeight="1">
      <c r="A10" s="1">
        <v>501</v>
      </c>
      <c r="B10" s="1">
        <v>600</v>
      </c>
      <c r="C10" s="2" t="s">
        <v>12</v>
      </c>
      <c r="D10" s="6">
        <v>12492</v>
      </c>
      <c r="E10" s="6"/>
    </row>
    <row r="11" spans="1:5" ht="15.75" customHeight="1">
      <c r="A11" s="1">
        <v>501</v>
      </c>
      <c r="B11" s="1">
        <v>601</v>
      </c>
      <c r="C11" s="2" t="s">
        <v>13</v>
      </c>
      <c r="D11" s="6">
        <v>43791.9</v>
      </c>
      <c r="E11" s="6"/>
    </row>
    <row r="12" spans="1:5" ht="15.75" customHeight="1">
      <c r="A12" s="7">
        <v>501</v>
      </c>
      <c r="B12" s="7">
        <v>602</v>
      </c>
      <c r="C12" s="8" t="s">
        <v>14</v>
      </c>
      <c r="D12" s="9">
        <v>398</v>
      </c>
      <c r="E12" s="9"/>
    </row>
    <row r="13" spans="1:5" ht="15.75" customHeight="1">
      <c r="A13" s="1">
        <v>502</v>
      </c>
      <c r="B13" s="1">
        <v>301</v>
      </c>
      <c r="C13" s="2" t="s">
        <v>15</v>
      </c>
      <c r="D13" s="6">
        <v>154611.42</v>
      </c>
      <c r="E13" s="6"/>
    </row>
    <row r="14" spans="1:5" ht="15.75" customHeight="1">
      <c r="A14" s="1">
        <v>502</v>
      </c>
      <c r="B14" s="1">
        <v>302</v>
      </c>
      <c r="C14" s="2" t="s">
        <v>16</v>
      </c>
      <c r="D14" s="6">
        <v>102877.9</v>
      </c>
      <c r="E14" s="6"/>
    </row>
    <row r="15" spans="1:5" ht="15.75" customHeight="1">
      <c r="A15" s="1">
        <v>502</v>
      </c>
      <c r="B15" s="1">
        <v>303</v>
      </c>
      <c r="C15" s="2" t="s">
        <v>17</v>
      </c>
      <c r="D15" s="6">
        <v>116988</v>
      </c>
      <c r="E15" s="6"/>
    </row>
    <row r="16" spans="1:5" ht="15.75" customHeight="1">
      <c r="A16" s="1">
        <v>504</v>
      </c>
      <c r="B16" s="1">
        <v>100</v>
      </c>
      <c r="C16" s="2" t="s">
        <v>18</v>
      </c>
      <c r="D16" s="6">
        <v>91609</v>
      </c>
      <c r="E16" s="6"/>
    </row>
    <row r="17" spans="1:5" ht="15.75" customHeight="1">
      <c r="A17" s="1">
        <v>504</v>
      </c>
      <c r="B17" s="1">
        <v>200</v>
      </c>
      <c r="C17" s="2" t="s">
        <v>19</v>
      </c>
      <c r="D17" s="6">
        <v>2942</v>
      </c>
      <c r="E17" s="6"/>
    </row>
    <row r="18" spans="1:5" ht="15.75" customHeight="1">
      <c r="A18" s="10"/>
      <c r="B18" s="11" t="s">
        <v>20</v>
      </c>
      <c r="C18" s="12"/>
      <c r="D18" s="13">
        <f>SUM(D4:D17)</f>
        <v>559638.62</v>
      </c>
      <c r="E18" s="13">
        <f>SUM(E4:E17)</f>
        <v>0</v>
      </c>
    </row>
    <row r="19" spans="1:5" ht="16.5" customHeight="1">
      <c r="A19" s="1">
        <v>511</v>
      </c>
      <c r="B19" s="1">
        <v>300</v>
      </c>
      <c r="C19" s="2" t="s">
        <v>21</v>
      </c>
      <c r="D19" s="6">
        <v>0</v>
      </c>
      <c r="E19" s="6"/>
    </row>
    <row r="20" spans="1:5" ht="15.75" customHeight="1">
      <c r="A20" s="1">
        <v>511</v>
      </c>
      <c r="B20" s="1">
        <v>301</v>
      </c>
      <c r="C20" s="2" t="s">
        <v>22</v>
      </c>
      <c r="D20" s="6">
        <v>0</v>
      </c>
      <c r="E20" s="6">
        <v>0</v>
      </c>
    </row>
    <row r="21" spans="1:5" ht="15.75" customHeight="1">
      <c r="A21" s="1">
        <v>511</v>
      </c>
      <c r="B21" s="1">
        <v>306</v>
      </c>
      <c r="C21" s="2" t="s">
        <v>23</v>
      </c>
      <c r="D21" s="6">
        <v>0</v>
      </c>
      <c r="E21" s="6"/>
    </row>
    <row r="22" spans="1:5" ht="15.75" customHeight="1">
      <c r="A22" s="1">
        <v>511</v>
      </c>
      <c r="B22" s="1">
        <v>600</v>
      </c>
      <c r="C22" s="2" t="s">
        <v>24</v>
      </c>
      <c r="D22" s="6">
        <v>3482</v>
      </c>
      <c r="E22" s="6">
        <v>0</v>
      </c>
    </row>
    <row r="23" spans="1:5" ht="15.75" customHeight="1">
      <c r="A23" s="1">
        <v>518</v>
      </c>
      <c r="B23" s="1">
        <v>301</v>
      </c>
      <c r="C23" s="2" t="s">
        <v>25</v>
      </c>
      <c r="D23" s="6">
        <v>0</v>
      </c>
      <c r="E23" s="6">
        <v>0</v>
      </c>
    </row>
    <row r="24" spans="1:5" ht="15.75" customHeight="1">
      <c r="A24" s="1">
        <v>518</v>
      </c>
      <c r="B24" s="1">
        <v>302</v>
      </c>
      <c r="C24" s="2" t="s">
        <v>26</v>
      </c>
      <c r="D24" s="6"/>
      <c r="E24" s="6"/>
    </row>
    <row r="25" spans="1:5" ht="15.75" customHeight="1">
      <c r="A25" s="1">
        <v>518</v>
      </c>
      <c r="B25" s="1">
        <v>303</v>
      </c>
      <c r="C25" s="2" t="s">
        <v>27</v>
      </c>
      <c r="D25" s="6"/>
      <c r="E25" s="6">
        <v>0</v>
      </c>
    </row>
    <row r="26" spans="1:5" ht="15.75" customHeight="1">
      <c r="A26" s="1">
        <v>518</v>
      </c>
      <c r="B26" s="1">
        <v>304</v>
      </c>
      <c r="C26" s="2" t="s">
        <v>28</v>
      </c>
      <c r="D26" s="6">
        <v>39966</v>
      </c>
      <c r="E26" s="6">
        <v>0</v>
      </c>
    </row>
    <row r="27" spans="1:5" ht="15.75" customHeight="1">
      <c r="A27" s="1">
        <v>518</v>
      </c>
      <c r="B27" s="1">
        <v>306</v>
      </c>
      <c r="C27" s="2" t="s">
        <v>29</v>
      </c>
      <c r="D27" s="6">
        <v>20000</v>
      </c>
      <c r="E27" s="6"/>
    </row>
    <row r="28" spans="1:5" ht="15.75" customHeight="1">
      <c r="A28" s="1">
        <v>518</v>
      </c>
      <c r="B28" s="1">
        <v>307</v>
      </c>
      <c r="C28" s="2" t="s">
        <v>30</v>
      </c>
      <c r="D28" s="6">
        <v>0</v>
      </c>
      <c r="E28" s="6">
        <v>0</v>
      </c>
    </row>
    <row r="29" spans="1:5" ht="15.75" customHeight="1">
      <c r="A29" s="1">
        <v>518</v>
      </c>
      <c r="B29" s="1">
        <v>308</v>
      </c>
      <c r="C29" s="2" t="s">
        <v>31</v>
      </c>
      <c r="D29" s="6">
        <v>0</v>
      </c>
      <c r="E29" s="6">
        <v>0</v>
      </c>
    </row>
    <row r="30" spans="1:5" ht="15.75" customHeight="1">
      <c r="A30" s="1">
        <v>518</v>
      </c>
      <c r="B30" s="1">
        <v>309</v>
      </c>
      <c r="C30" s="2" t="s">
        <v>32</v>
      </c>
      <c r="D30" s="6">
        <v>6048.88</v>
      </c>
      <c r="E30" s="6">
        <v>0</v>
      </c>
    </row>
    <row r="31" spans="1:5" ht="15.75" customHeight="1">
      <c r="A31" s="1">
        <v>518</v>
      </c>
      <c r="B31" s="1">
        <v>310</v>
      </c>
      <c r="C31" s="2" t="s">
        <v>33</v>
      </c>
      <c r="D31" s="6">
        <v>14745.85</v>
      </c>
      <c r="E31" s="6">
        <v>0</v>
      </c>
    </row>
    <row r="32" spans="1:5" ht="15.75" customHeight="1">
      <c r="A32" s="1">
        <v>518</v>
      </c>
      <c r="B32" s="1">
        <v>350</v>
      </c>
      <c r="C32" s="2" t="s">
        <v>34</v>
      </c>
      <c r="D32" s="6">
        <v>4030.61</v>
      </c>
      <c r="E32" s="6">
        <v>0</v>
      </c>
    </row>
    <row r="33" spans="1:5" ht="15.75" customHeight="1">
      <c r="A33" s="1">
        <v>518</v>
      </c>
      <c r="B33" s="1">
        <v>600</v>
      </c>
      <c r="C33" s="2" t="s">
        <v>35</v>
      </c>
      <c r="D33" s="6">
        <v>14607.18</v>
      </c>
      <c r="E33" s="6">
        <v>0</v>
      </c>
    </row>
    <row r="34" spans="1:5" ht="15.75" customHeight="1">
      <c r="A34" s="1">
        <v>518</v>
      </c>
      <c r="B34" s="1">
        <v>601</v>
      </c>
      <c r="C34" s="2" t="s">
        <v>36</v>
      </c>
      <c r="D34" s="6"/>
      <c r="E34" s="6">
        <v>0</v>
      </c>
    </row>
    <row r="35" spans="1:5" ht="15.75" customHeight="1">
      <c r="A35" s="1">
        <v>518</v>
      </c>
      <c r="B35" s="1">
        <v>602</v>
      </c>
      <c r="C35" s="2" t="s">
        <v>37</v>
      </c>
      <c r="D35" s="6">
        <v>18254.84</v>
      </c>
      <c r="E35" s="6">
        <v>0</v>
      </c>
    </row>
    <row r="36" spans="1:5" ht="15.75" customHeight="1">
      <c r="A36" s="10"/>
      <c r="B36" s="11" t="s">
        <v>38</v>
      </c>
      <c r="C36" s="12"/>
      <c r="D36" s="13">
        <f>SUM(D19:D35)</f>
        <v>121135.36000000002</v>
      </c>
      <c r="E36" s="13">
        <f>SUM(E19:E35)</f>
        <v>0</v>
      </c>
    </row>
    <row r="37" spans="2:5" ht="16.5" customHeight="1">
      <c r="B37" s="1"/>
      <c r="D37" s="6"/>
      <c r="E37" s="6"/>
    </row>
    <row r="38" spans="1:6" ht="15.75" customHeight="1">
      <c r="A38" s="1">
        <v>521</v>
      </c>
      <c r="B38" s="1">
        <v>300</v>
      </c>
      <c r="C38" s="2" t="s">
        <v>39</v>
      </c>
      <c r="D38" s="14">
        <v>367821</v>
      </c>
      <c r="E38" s="14"/>
      <c r="F38" s="15"/>
    </row>
    <row r="39" spans="1:6" ht="15.75" customHeight="1">
      <c r="A39" s="1">
        <v>521</v>
      </c>
      <c r="B39" s="1">
        <v>301</v>
      </c>
      <c r="C39" s="2" t="s">
        <v>40</v>
      </c>
      <c r="D39" s="14">
        <v>127276</v>
      </c>
      <c r="E39" s="14"/>
      <c r="F39" s="15"/>
    </row>
    <row r="40" spans="1:5" ht="15.75" customHeight="1">
      <c r="A40" s="1">
        <v>521</v>
      </c>
      <c r="B40" s="1">
        <v>600</v>
      </c>
      <c r="C40" s="2" t="s">
        <v>41</v>
      </c>
      <c r="D40" s="14">
        <v>60822</v>
      </c>
      <c r="E40" s="14"/>
    </row>
    <row r="41" spans="1:6" ht="15.75" customHeight="1">
      <c r="A41" s="1">
        <v>524</v>
      </c>
      <c r="B41" s="1">
        <v>300</v>
      </c>
      <c r="C41" s="2" t="s">
        <v>42</v>
      </c>
      <c r="D41" s="14">
        <v>32695</v>
      </c>
      <c r="E41" s="14"/>
      <c r="F41" s="15"/>
    </row>
    <row r="42" spans="1:6" ht="15.75" customHeight="1">
      <c r="A42" s="1">
        <v>524</v>
      </c>
      <c r="B42" s="1">
        <v>301</v>
      </c>
      <c r="C42" s="2" t="s">
        <v>43</v>
      </c>
      <c r="D42" s="14">
        <v>90101</v>
      </c>
      <c r="E42" s="14"/>
      <c r="F42" s="15"/>
    </row>
    <row r="43" spans="1:5" ht="15.75" customHeight="1">
      <c r="A43" s="1">
        <v>525</v>
      </c>
      <c r="B43" s="1">
        <v>300</v>
      </c>
      <c r="C43" s="2" t="s">
        <v>44</v>
      </c>
      <c r="D43" s="14">
        <v>2036</v>
      </c>
      <c r="E43" s="14"/>
    </row>
    <row r="44" spans="1:5" ht="15.75" customHeight="1">
      <c r="A44" s="1">
        <v>527</v>
      </c>
      <c r="B44" s="1">
        <v>300</v>
      </c>
      <c r="C44" s="2" t="s">
        <v>45</v>
      </c>
      <c r="D44" s="14">
        <v>7356.42</v>
      </c>
      <c r="E44" s="14"/>
    </row>
    <row r="45" spans="1:5" ht="15.75" customHeight="1">
      <c r="A45" s="1">
        <v>527</v>
      </c>
      <c r="B45" s="1">
        <v>303</v>
      </c>
      <c r="C45" s="2" t="s">
        <v>46</v>
      </c>
      <c r="D45" s="14">
        <v>2212</v>
      </c>
      <c r="E45" s="14"/>
    </row>
    <row r="46" spans="1:5" ht="15.75" customHeight="1">
      <c r="A46" s="1">
        <v>527</v>
      </c>
      <c r="B46" s="1">
        <v>400</v>
      </c>
      <c r="C46" s="2" t="s">
        <v>47</v>
      </c>
      <c r="D46" s="14">
        <v>0</v>
      </c>
      <c r="E46" s="14"/>
    </row>
    <row r="47" spans="1:5" ht="15.75" customHeight="1">
      <c r="A47" s="1">
        <v>527</v>
      </c>
      <c r="B47" s="1">
        <v>600</v>
      </c>
      <c r="C47" s="2" t="s">
        <v>48</v>
      </c>
      <c r="D47">
        <v>4500</v>
      </c>
      <c r="E47" s="14"/>
    </row>
    <row r="48" spans="1:5" ht="15.75" customHeight="1">
      <c r="A48" s="1">
        <v>527</v>
      </c>
      <c r="B48" s="1">
        <v>601</v>
      </c>
      <c r="C48" s="2" t="s">
        <v>49</v>
      </c>
      <c r="D48" s="14"/>
      <c r="E48" s="14"/>
    </row>
    <row r="49" spans="1:5" ht="15.75" customHeight="1">
      <c r="A49" s="10"/>
      <c r="B49" s="11" t="s">
        <v>50</v>
      </c>
      <c r="C49" s="12"/>
      <c r="D49" s="13">
        <f>SUM(D38:D48)</f>
        <v>694819.42</v>
      </c>
      <c r="E49" s="13">
        <f>SUM(E38:E48)</f>
        <v>0</v>
      </c>
    </row>
    <row r="50" spans="2:5" ht="16.5" customHeight="1">
      <c r="B50" s="1"/>
      <c r="D50" s="6"/>
      <c r="E50" s="6"/>
    </row>
    <row r="51" spans="1:5" ht="15.75" customHeight="1">
      <c r="A51" s="1">
        <v>538</v>
      </c>
      <c r="B51" s="1">
        <v>300</v>
      </c>
      <c r="C51" s="2" t="s">
        <v>51</v>
      </c>
      <c r="D51" s="6">
        <v>0</v>
      </c>
      <c r="E51" s="6">
        <v>0</v>
      </c>
    </row>
    <row r="52" spans="1:5" ht="15.75" customHeight="1">
      <c r="A52" s="10"/>
      <c r="B52" s="11" t="s">
        <v>52</v>
      </c>
      <c r="C52" s="12"/>
      <c r="D52" s="13">
        <f>D51</f>
        <v>0</v>
      </c>
      <c r="E52" s="13">
        <v>0</v>
      </c>
    </row>
    <row r="53" spans="2:5" ht="16.5" customHeight="1">
      <c r="B53" s="1"/>
      <c r="D53" s="6"/>
      <c r="E53" s="6"/>
    </row>
    <row r="54" spans="1:5" ht="16.5" customHeight="1">
      <c r="A54" s="1">
        <v>542</v>
      </c>
      <c r="B54" s="1">
        <v>300</v>
      </c>
      <c r="C54" s="2" t="s">
        <v>53</v>
      </c>
      <c r="D54" s="6">
        <v>0</v>
      </c>
      <c r="E54" s="6"/>
    </row>
    <row r="55" spans="1:5" ht="16.5" customHeight="1">
      <c r="A55" s="1">
        <v>549</v>
      </c>
      <c r="B55" s="1">
        <v>300</v>
      </c>
      <c r="C55" s="2" t="s">
        <v>54</v>
      </c>
      <c r="D55" s="6">
        <v>0</v>
      </c>
      <c r="E55" s="6"/>
    </row>
    <row r="56" spans="1:5" ht="15.75" customHeight="1">
      <c r="A56" s="1">
        <v>549</v>
      </c>
      <c r="B56" s="1">
        <v>301</v>
      </c>
      <c r="C56" s="2" t="s">
        <v>55</v>
      </c>
      <c r="D56" s="6">
        <v>7328</v>
      </c>
      <c r="E56" s="6">
        <v>0</v>
      </c>
    </row>
    <row r="57" spans="1:5" ht="15.75" customHeight="1">
      <c r="A57" s="10"/>
      <c r="B57" s="11" t="s">
        <v>56</v>
      </c>
      <c r="C57" s="12"/>
      <c r="D57" s="13">
        <f>SUM(D54:D56)</f>
        <v>7328</v>
      </c>
      <c r="E57" s="13">
        <v>0</v>
      </c>
    </row>
    <row r="58" spans="1:5" s="19" customFormat="1" ht="15.75" customHeight="1">
      <c r="A58" s="16"/>
      <c r="B58" s="16"/>
      <c r="C58" s="17"/>
      <c r="D58" s="18"/>
      <c r="E58" s="18"/>
    </row>
    <row r="59" spans="1:5" ht="16.5" customHeight="1">
      <c r="A59" s="1">
        <v>551</v>
      </c>
      <c r="B59" s="1">
        <v>301</v>
      </c>
      <c r="C59" s="2" t="s">
        <v>57</v>
      </c>
      <c r="D59" s="6">
        <v>955924.38</v>
      </c>
      <c r="E59" s="6"/>
    </row>
    <row r="60" spans="1:5" ht="15.75" customHeight="1">
      <c r="A60" s="1">
        <v>558</v>
      </c>
      <c r="B60" s="1">
        <v>302</v>
      </c>
      <c r="C60" s="2" t="s">
        <v>58</v>
      </c>
      <c r="D60" s="6">
        <v>5920</v>
      </c>
      <c r="E60" s="6">
        <v>0</v>
      </c>
    </row>
    <row r="61" spans="1:5" ht="15.75" customHeight="1">
      <c r="A61" s="10"/>
      <c r="B61" s="20" t="s">
        <v>59</v>
      </c>
      <c r="C61" s="12"/>
      <c r="D61" s="13">
        <f>SUM(D59:D60)</f>
        <v>961844.38</v>
      </c>
      <c r="E61" s="13">
        <v>0</v>
      </c>
    </row>
    <row r="62" spans="2:5" ht="16.5" customHeight="1">
      <c r="B62" s="1"/>
      <c r="D62" s="6"/>
      <c r="E62" s="6"/>
    </row>
    <row r="63" spans="1:5" ht="16.5" customHeight="1">
      <c r="A63" s="21"/>
      <c r="B63" s="22" t="s">
        <v>60</v>
      </c>
      <c r="C63" s="23"/>
      <c r="D63" s="24">
        <f>D61+D57+D52+D49+D36+D18</f>
        <v>2344765.7800000003</v>
      </c>
      <c r="E63" s="24">
        <f>E61+E57+E52+E49+E36+E18</f>
        <v>0</v>
      </c>
    </row>
    <row r="64" spans="2:5" ht="16.5" customHeight="1">
      <c r="B64" s="1"/>
      <c r="D64" s="6"/>
      <c r="E64" s="6"/>
    </row>
    <row r="65" spans="1:5" ht="15.75" customHeight="1">
      <c r="A65" s="1">
        <v>602</v>
      </c>
      <c r="B65" s="1">
        <v>102</v>
      </c>
      <c r="C65" s="2" t="s">
        <v>61</v>
      </c>
      <c r="D65" s="6">
        <v>0</v>
      </c>
      <c r="E65" s="6"/>
    </row>
    <row r="66" spans="1:5" ht="15.75" customHeight="1">
      <c r="A66" s="1">
        <v>602</v>
      </c>
      <c r="B66" s="1">
        <v>200</v>
      </c>
      <c r="C66" s="2" t="s">
        <v>62</v>
      </c>
      <c r="D66" s="6">
        <v>0</v>
      </c>
      <c r="E66" s="6"/>
    </row>
    <row r="67" spans="1:5" ht="15.75" customHeight="1">
      <c r="A67" s="1">
        <v>602</v>
      </c>
      <c r="B67" s="1">
        <v>201</v>
      </c>
      <c r="C67" s="2" t="s">
        <v>63</v>
      </c>
      <c r="D67" s="6">
        <v>7800</v>
      </c>
      <c r="E67" s="6"/>
    </row>
    <row r="68" spans="1:5" ht="15.75" customHeight="1">
      <c r="A68" s="1">
        <v>602</v>
      </c>
      <c r="B68" s="1">
        <v>260</v>
      </c>
      <c r="C68" s="2" t="s">
        <v>64</v>
      </c>
      <c r="D68" s="6">
        <v>0</v>
      </c>
      <c r="E68" s="6"/>
    </row>
    <row r="69" spans="1:5" ht="15.75" customHeight="1">
      <c r="A69" s="1">
        <v>602</v>
      </c>
      <c r="B69" s="1">
        <v>301</v>
      </c>
      <c r="C69" s="2" t="s">
        <v>65</v>
      </c>
      <c r="D69" s="6">
        <v>3500</v>
      </c>
      <c r="E69" s="6"/>
    </row>
    <row r="70" spans="1:5" ht="15.75" customHeight="1">
      <c r="A70" s="1">
        <v>602</v>
      </c>
      <c r="B70" s="1">
        <v>303</v>
      </c>
      <c r="C70" s="2" t="s">
        <v>66</v>
      </c>
      <c r="D70" s="6">
        <v>176400</v>
      </c>
      <c r="E70" s="6"/>
    </row>
    <row r="71" spans="1:5" ht="15.75" customHeight="1">
      <c r="A71" s="1">
        <v>602</v>
      </c>
      <c r="B71" s="1">
        <v>304</v>
      </c>
      <c r="C71" s="2" t="s">
        <v>67</v>
      </c>
      <c r="D71" s="6">
        <v>84050</v>
      </c>
      <c r="E71" s="6"/>
    </row>
    <row r="72" spans="1:5" ht="15.75" customHeight="1">
      <c r="A72" s="1">
        <v>602</v>
      </c>
      <c r="B72" s="1">
        <v>305</v>
      </c>
      <c r="C72" s="2" t="s">
        <v>68</v>
      </c>
      <c r="D72" s="6">
        <v>0</v>
      </c>
      <c r="E72" s="6"/>
    </row>
    <row r="73" spans="1:5" ht="15.75" customHeight="1">
      <c r="A73" s="1">
        <v>602</v>
      </c>
      <c r="B73" s="1">
        <v>306</v>
      </c>
      <c r="C73" s="2" t="s">
        <v>69</v>
      </c>
      <c r="D73" s="6">
        <v>0</v>
      </c>
      <c r="E73" s="6"/>
    </row>
    <row r="74" spans="1:5" ht="15.75" customHeight="1">
      <c r="A74" s="1">
        <v>602</v>
      </c>
      <c r="B74" s="1">
        <v>307</v>
      </c>
      <c r="C74" s="2" t="s">
        <v>70</v>
      </c>
      <c r="D74" s="6"/>
      <c r="E74" s="6"/>
    </row>
    <row r="75" spans="1:5" ht="15.75" customHeight="1">
      <c r="A75" s="1">
        <v>602</v>
      </c>
      <c r="B75" s="1">
        <v>308</v>
      </c>
      <c r="C75" s="2" t="s">
        <v>71</v>
      </c>
      <c r="D75" s="6">
        <v>700</v>
      </c>
      <c r="E75" s="6"/>
    </row>
    <row r="76" spans="1:5" ht="15.75" customHeight="1">
      <c r="A76" s="1">
        <v>602</v>
      </c>
      <c r="B76" s="1">
        <v>312</v>
      </c>
      <c r="C76" s="2" t="s">
        <v>72</v>
      </c>
      <c r="D76" s="6">
        <v>0</v>
      </c>
      <c r="E76" s="6"/>
    </row>
    <row r="77" spans="1:5" ht="15.75" customHeight="1">
      <c r="A77" s="1">
        <v>602</v>
      </c>
      <c r="B77" s="1">
        <v>502</v>
      </c>
      <c r="C77" s="2" t="s">
        <v>73</v>
      </c>
      <c r="D77" s="6">
        <v>8550</v>
      </c>
      <c r="E77" s="6"/>
    </row>
    <row r="78" spans="1:5" ht="15.75" customHeight="1">
      <c r="A78" s="1">
        <v>602</v>
      </c>
      <c r="B78" s="1">
        <v>503</v>
      </c>
      <c r="C78" s="2" t="s">
        <v>74</v>
      </c>
      <c r="D78" s="6">
        <v>2700</v>
      </c>
      <c r="E78" s="6"/>
    </row>
    <row r="79" spans="1:5" ht="15.75" customHeight="1">
      <c r="A79" s="1">
        <v>602</v>
      </c>
      <c r="B79" s="1">
        <v>506</v>
      </c>
      <c r="C79" s="2" t="s">
        <v>75</v>
      </c>
      <c r="D79" s="6"/>
      <c r="E79" s="6"/>
    </row>
    <row r="80" spans="1:5" ht="15.75" customHeight="1">
      <c r="A80" s="1">
        <v>602</v>
      </c>
      <c r="B80" s="1">
        <v>507</v>
      </c>
      <c r="C80" s="2" t="s">
        <v>76</v>
      </c>
      <c r="D80" s="6"/>
      <c r="E80" s="6"/>
    </row>
    <row r="81" spans="1:5" ht="15.75" customHeight="1">
      <c r="A81" s="1">
        <v>602</v>
      </c>
      <c r="B81" s="1">
        <v>508</v>
      </c>
      <c r="C81" s="2" t="s">
        <v>77</v>
      </c>
      <c r="D81" s="6">
        <v>3650</v>
      </c>
      <c r="E81" s="6"/>
    </row>
    <row r="82" spans="1:5" ht="15.75" customHeight="1">
      <c r="A82" s="1">
        <v>602</v>
      </c>
      <c r="B82" s="1">
        <v>600</v>
      </c>
      <c r="C82" s="2" t="s">
        <v>78</v>
      </c>
      <c r="D82" s="6">
        <v>97345</v>
      </c>
      <c r="E82" s="6"/>
    </row>
    <row r="83" spans="1:5" ht="15.75" customHeight="1">
      <c r="A83" s="1">
        <v>602</v>
      </c>
      <c r="B83" s="1">
        <v>601</v>
      </c>
      <c r="C83" s="2" t="s">
        <v>79</v>
      </c>
      <c r="D83" s="6"/>
      <c r="E83" s="6"/>
    </row>
    <row r="84" spans="1:5" ht="15.75" customHeight="1">
      <c r="A84" s="1">
        <v>604</v>
      </c>
      <c r="B84" s="1">
        <v>100</v>
      </c>
      <c r="C84" s="2" t="s">
        <v>80</v>
      </c>
      <c r="D84" s="6">
        <v>154911</v>
      </c>
      <c r="E84" s="6"/>
    </row>
    <row r="85" spans="1:5" ht="15.75" customHeight="1">
      <c r="A85" s="1">
        <v>604</v>
      </c>
      <c r="B85" s="1">
        <v>200</v>
      </c>
      <c r="C85" s="2" t="s">
        <v>81</v>
      </c>
      <c r="D85" s="6">
        <v>3285</v>
      </c>
      <c r="E85" s="6"/>
    </row>
    <row r="86" spans="1:5" ht="15.75" customHeight="1">
      <c r="A86" s="10"/>
      <c r="B86" s="10" t="s">
        <v>82</v>
      </c>
      <c r="C86" s="12"/>
      <c r="D86" s="13">
        <f>SUM(D65:D85)</f>
        <v>542891</v>
      </c>
      <c r="E86" s="13">
        <f>SUM(E65:E85)</f>
        <v>0</v>
      </c>
    </row>
    <row r="87" spans="2:5" ht="16.5" customHeight="1">
      <c r="B87" s="1"/>
      <c r="D87" s="6"/>
      <c r="E87" s="6"/>
    </row>
    <row r="88" spans="1:5" ht="16.5" customHeight="1">
      <c r="A88" s="25">
        <v>648</v>
      </c>
      <c r="B88" s="25">
        <v>400</v>
      </c>
      <c r="C88" s="26" t="s">
        <v>83</v>
      </c>
      <c r="D88" s="27"/>
      <c r="E88" s="27">
        <v>0</v>
      </c>
    </row>
    <row r="89" spans="1:5" ht="16.5" customHeight="1">
      <c r="A89" s="28"/>
      <c r="B89" s="10" t="s">
        <v>84</v>
      </c>
      <c r="C89" s="12"/>
      <c r="D89" s="13">
        <f>SUM(D88)</f>
        <v>0</v>
      </c>
      <c r="E89" s="13"/>
    </row>
    <row r="90" spans="2:5" ht="16.5" customHeight="1">
      <c r="B90" s="1"/>
      <c r="D90" s="6"/>
      <c r="E90" s="6"/>
    </row>
    <row r="91" spans="1:5" ht="15.75" customHeight="1">
      <c r="A91" s="1">
        <v>662</v>
      </c>
      <c r="B91" s="1">
        <v>300</v>
      </c>
      <c r="C91" s="2" t="s">
        <v>85</v>
      </c>
      <c r="D91" s="6">
        <v>50.88</v>
      </c>
      <c r="E91" s="6">
        <v>0</v>
      </c>
    </row>
    <row r="92" spans="1:5" ht="15.75" customHeight="1">
      <c r="A92" s="10"/>
      <c r="B92" s="10" t="s">
        <v>86</v>
      </c>
      <c r="C92" s="12"/>
      <c r="D92" s="13">
        <f>SUM(D91)</f>
        <v>50.88</v>
      </c>
      <c r="E92" s="13">
        <v>0</v>
      </c>
    </row>
    <row r="93" spans="1:5" s="19" customFormat="1" ht="15.75" customHeight="1">
      <c r="A93" s="16"/>
      <c r="B93" s="16"/>
      <c r="C93" s="17"/>
      <c r="D93" s="18"/>
      <c r="E93" s="18"/>
    </row>
    <row r="94" spans="1:5" ht="16.5" customHeight="1">
      <c r="A94" s="1">
        <v>672</v>
      </c>
      <c r="B94" s="1">
        <v>301</v>
      </c>
      <c r="C94" s="2" t="s">
        <v>87</v>
      </c>
      <c r="D94" s="6">
        <v>706895.82</v>
      </c>
      <c r="E94" s="6"/>
    </row>
    <row r="95" spans="1:5" ht="15.75" customHeight="1">
      <c r="A95" s="1">
        <v>672</v>
      </c>
      <c r="B95" s="1">
        <v>500</v>
      </c>
      <c r="C95" s="2" t="s">
        <v>88</v>
      </c>
      <c r="D95" s="6">
        <v>900000</v>
      </c>
      <c r="E95" s="6">
        <v>0</v>
      </c>
    </row>
    <row r="96" spans="1:5" ht="15.75" customHeight="1">
      <c r="A96" s="28" t="s">
        <v>89</v>
      </c>
      <c r="B96" s="12"/>
      <c r="C96" s="12"/>
      <c r="D96" s="13">
        <f>SUM(D94:D95)</f>
        <v>1606895.8199999998</v>
      </c>
      <c r="E96" s="13">
        <v>0</v>
      </c>
    </row>
    <row r="97" spans="2:5" ht="16.5" customHeight="1">
      <c r="B97" s="1"/>
      <c r="D97" s="6"/>
      <c r="E97" s="6"/>
    </row>
    <row r="98" spans="1:5" ht="16.5" customHeight="1">
      <c r="A98" s="21"/>
      <c r="B98" s="22" t="s">
        <v>90</v>
      </c>
      <c r="C98" s="23"/>
      <c r="D98" s="24">
        <f>D86+D89+D92+D96</f>
        <v>2149837.6999999997</v>
      </c>
      <c r="E98" s="24">
        <f>E86+E92+E96</f>
        <v>0</v>
      </c>
    </row>
    <row r="100" spans="1:5" ht="24.75" customHeight="1">
      <c r="A100" s="29" t="s">
        <v>91</v>
      </c>
      <c r="B100" s="30"/>
      <c r="C100" s="31"/>
      <c r="D100" s="32">
        <f>D98-D63</f>
        <v>-194928.08000000054</v>
      </c>
      <c r="E100" s="32">
        <f>E98-E63</f>
        <v>0</v>
      </c>
    </row>
  </sheetData>
  <sheetProtection selectLockedCells="1" selectUnlockedCells="1"/>
  <mergeCells count="1">
    <mergeCell ref="A1:E1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Obecní úřad Pitín</cp:lastModifiedBy>
  <dcterms:modified xsi:type="dcterms:W3CDTF">2021-05-05T12:01:31Z</dcterms:modified>
  <cp:category/>
  <cp:version/>
  <cp:contentType/>
  <cp:contentStatus/>
</cp:coreProperties>
</file>